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7365" tabRatio="616"/>
  </bookViews>
  <sheets>
    <sheet name="キャリア別デバッグ" sheetId="16" r:id="rId1"/>
    <sheet name="メールサーバー" sheetId="12" r:id="rId2"/>
    <sheet name="ストレージ" sheetId="13" r:id="rId3"/>
  </sheets>
  <definedNames>
    <definedName name="_xlnm._FilterDatabase" localSheetId="0" hidden="1">キャリア別デバッグ!$B$1:$E$45</definedName>
  </definedNames>
  <calcPr calcId="125725"/>
</workbook>
</file>

<file path=xl/calcChain.xml><?xml version="1.0" encoding="utf-8"?>
<calcChain xmlns="http://schemas.openxmlformats.org/spreadsheetml/2006/main">
  <c r="D49" i="13"/>
  <c r="E44"/>
  <c r="E31"/>
  <c r="E40"/>
  <c r="D33"/>
  <c r="E33" s="1"/>
  <c r="D31"/>
  <c r="G12"/>
  <c r="H12"/>
  <c r="D32"/>
  <c r="E32" s="1"/>
  <c r="D34"/>
  <c r="E34" s="1"/>
  <c r="D35"/>
  <c r="E35" s="1"/>
  <c r="D36"/>
  <c r="E36" s="1"/>
  <c r="D37"/>
  <c r="E37" s="1"/>
  <c r="D38"/>
  <c r="E38" s="1"/>
  <c r="D39"/>
  <c r="E39" s="1"/>
  <c r="D40"/>
  <c r="D41"/>
  <c r="E41" s="1"/>
  <c r="D42"/>
  <c r="E42" s="1"/>
  <c r="D43"/>
  <c r="E43" s="1"/>
  <c r="D44"/>
  <c r="D45"/>
  <c r="E45" s="1"/>
  <c r="F12"/>
  <c r="E12"/>
  <c r="D12"/>
</calcChain>
</file>

<file path=xl/sharedStrings.xml><?xml version="1.0" encoding="utf-8"?>
<sst xmlns="http://schemas.openxmlformats.org/spreadsheetml/2006/main" count="332" uniqueCount="195">
  <si>
    <t>OS</t>
  </si>
  <si>
    <t>amazon EC2</t>
    <phoneticPr fontId="1"/>
  </si>
  <si>
    <t>１パケット</t>
    <phoneticPr fontId="1"/>
  </si>
  <si>
    <t>０．２円</t>
    <phoneticPr fontId="1"/>
  </si>
  <si>
    <t>１２８バイト</t>
    <phoneticPr fontId="1"/>
  </si>
  <si>
    <t>http://www.nttdocomo.co.jp/charge/introduction/structure/imode/</t>
  </si>
  <si>
    <t>http://www.nttdocomo.co.jp/charge/introduction/structure/imode/list/#notice10</t>
  </si>
  <si>
    <t xml:space="preserve">全角20字 </t>
  </si>
  <si>
    <t xml:space="preserve">約1円 </t>
  </si>
  <si>
    <t xml:space="preserve">全角100字 </t>
  </si>
  <si>
    <t xml:space="preserve">約2円 </t>
  </si>
  <si>
    <t xml:space="preserve">全角250字 </t>
  </si>
  <si>
    <t xml:space="preserve">全角1000字 </t>
  </si>
  <si>
    <t xml:space="preserve">約5円 </t>
  </si>
  <si>
    <t xml:space="preserve">全角3000字 </t>
  </si>
  <si>
    <t xml:space="preserve">約14円 </t>
  </si>
  <si>
    <t xml:space="preserve">全角5000字 </t>
  </si>
  <si>
    <t xml:space="preserve">約22円 </t>
  </si>
  <si>
    <t xml:space="preserve">10Kバイトの添付ファイルのみ </t>
  </si>
  <si>
    <t xml:space="preserve">100Kバイトの添付ファイルのみ </t>
  </si>
  <si>
    <t xml:space="preserve">約113円 </t>
  </si>
  <si>
    <t xml:space="preserve">500Kバイトの添付ファイルのみ </t>
  </si>
  <si>
    <t xml:space="preserve">約543円 </t>
  </si>
  <si>
    <t xml:space="preserve">2Mバイトの添付ファイルのみ </t>
  </si>
  <si>
    <t xml:space="preserve">約2,244円 </t>
  </si>
  <si>
    <t xml:space="preserve">約10円 </t>
  </si>
  <si>
    <t xml:space="preserve">デコメールピクチャ（5Kバイト） </t>
  </si>
  <si>
    <t xml:space="preserve">約8円 </t>
  </si>
  <si>
    <t xml:space="preserve">全角100文字＋背景色 </t>
  </si>
  <si>
    <t xml:space="preserve">約9円 </t>
  </si>
  <si>
    <t xml:space="preserve">約60円 </t>
  </si>
  <si>
    <t xml:space="preserve">デコメアニメ 
50Kバイトのテンプレートを使用した場合 </t>
    <phoneticPr fontId="1"/>
  </si>
  <si>
    <t>パケット数</t>
    <rPh sb="4" eb="5">
      <t>スウ</t>
    </rPh>
    <phoneticPr fontId="1"/>
  </si>
  <si>
    <t>パケット割引
サービスなし（円）</t>
    <rPh sb="14" eb="15">
      <t>エン</t>
    </rPh>
    <phoneticPr fontId="1"/>
  </si>
  <si>
    <t>パケ・ホーダイ 
52,500パケット以上は月額（円）</t>
    <rPh sb="25" eb="26">
      <t>エン</t>
    </rPh>
    <phoneticPr fontId="1"/>
  </si>
  <si>
    <t>バイト数</t>
    <rPh sb="3" eb="4">
      <t>スウ</t>
    </rPh>
    <phoneticPr fontId="1"/>
  </si>
  <si>
    <t>バイト数（ｂ）</t>
    <rPh sb="3" eb="4">
      <t>スウ</t>
    </rPh>
    <phoneticPr fontId="1"/>
  </si>
  <si>
    <t>トルカ添付のみ</t>
    <phoneticPr fontId="1"/>
  </si>
  <si>
    <t xml:space="preserve">全角100文字＋
デコメ絵文字（10字） </t>
    <phoneticPr fontId="1"/>
  </si>
  <si>
    <t>livedoor</t>
    <phoneticPr fontId="1"/>
  </si>
  <si>
    <t>1GB</t>
    <phoneticPr fontId="1"/>
  </si>
  <si>
    <t>1人</t>
    <rPh sb="1" eb="2">
      <t>ニン</t>
    </rPh>
    <phoneticPr fontId="1"/>
  </si>
  <si>
    <t>157円/月</t>
    <rPh sb="3" eb="4">
      <t>エン</t>
    </rPh>
    <rPh sb="5" eb="6">
      <t>ツキ</t>
    </rPh>
    <phoneticPr fontId="1"/>
  </si>
  <si>
    <t>10人</t>
    <rPh sb="2" eb="3">
      <t>ニン</t>
    </rPh>
    <phoneticPr fontId="1"/>
  </si>
  <si>
    <t>１G（1000M）</t>
    <phoneticPr fontId="1"/>
  </si>
  <si>
    <t>人数</t>
    <rPh sb="0" eb="2">
      <t>ニンズウ</t>
    </rPh>
    <phoneticPr fontId="1"/>
  </si>
  <si>
    <t>容量</t>
    <rPh sb="0" eb="2">
      <t>ヨウリョウ</t>
    </rPh>
    <phoneticPr fontId="1"/>
  </si>
  <si>
    <t>円</t>
    <rPh sb="0" eb="1">
      <t>エン</t>
    </rPh>
    <phoneticPr fontId="1"/>
  </si>
  <si>
    <t>パケット</t>
    <phoneticPr fontId="1"/>
  </si>
  <si>
    <t>※ドコモの場合</t>
    <rPh sb="5" eb="7">
      <t>バアイ</t>
    </rPh>
    <phoneticPr fontId="1"/>
  </si>
  <si>
    <t>1000人</t>
    <rPh sb="4" eb="5">
      <t>ニン</t>
    </rPh>
    <phoneticPr fontId="1"/>
  </si>
  <si>
    <t>１０G</t>
    <phoneticPr fontId="1"/>
  </si>
  <si>
    <t>1万人</t>
    <rPh sb="1" eb="3">
      <t>マンニン</t>
    </rPh>
    <phoneticPr fontId="1"/>
  </si>
  <si>
    <t>１０万人</t>
    <rPh sb="2" eb="4">
      <t>マンニン</t>
    </rPh>
    <phoneticPr fontId="1"/>
  </si>
  <si>
    <t>１００G</t>
    <phoneticPr fontId="1"/>
  </si>
  <si>
    <t>コスト/月</t>
    <rPh sb="4" eb="5">
      <t>ツキ</t>
    </rPh>
    <phoneticPr fontId="1"/>
  </si>
  <si>
    <t>1T(1000G)</t>
    <phoneticPr fontId="1"/>
  </si>
  <si>
    <t>15万円</t>
    <rPh sb="3" eb="4">
      <t>エン</t>
    </rPh>
    <phoneticPr fontId="1"/>
  </si>
  <si>
    <t>10M</t>
    <phoneticPr fontId="1"/>
  </si>
  <si>
    <t>100M</t>
    <phoneticPr fontId="1"/>
  </si>
  <si>
    <t>100人</t>
    <rPh sb="3" eb="4">
      <t>ニン</t>
    </rPh>
    <phoneticPr fontId="1"/>
  </si>
  <si>
    <t>150万円</t>
    <rPh sb="3" eb="5">
      <t>マンエン</t>
    </rPh>
    <phoneticPr fontId="1"/>
  </si>
  <si>
    <t>1万5千円</t>
    <rPh sb="1" eb="2">
      <t>マン</t>
    </rPh>
    <rPh sb="3" eb="5">
      <t>センエン</t>
    </rPh>
    <phoneticPr fontId="1"/>
  </si>
  <si>
    <t>10T</t>
    <phoneticPr fontId="1"/>
  </si>
  <si>
    <t>1$=90円</t>
    <rPh sb="5" eb="6">
      <t>エン</t>
    </rPh>
    <phoneticPr fontId="1"/>
  </si>
  <si>
    <t>13.5円</t>
    <rPh sb="4" eb="5">
      <t>エン</t>
    </rPh>
    <phoneticPr fontId="1"/>
  </si>
  <si>
    <t>135円</t>
    <rPh sb="3" eb="4">
      <t>エン</t>
    </rPh>
    <phoneticPr fontId="1"/>
  </si>
  <si>
    <t>1350円</t>
    <rPh sb="4" eb="5">
      <t>エン</t>
    </rPh>
    <phoneticPr fontId="1"/>
  </si>
  <si>
    <t>1万3500円</t>
    <rPh sb="1" eb="2">
      <t>マン</t>
    </rPh>
    <rPh sb="6" eb="7">
      <t>エン</t>
    </rPh>
    <phoneticPr fontId="1"/>
  </si>
  <si>
    <t>13万5000円</t>
    <rPh sb="2" eb="3">
      <t>マン</t>
    </rPh>
    <rPh sb="7" eb="8">
      <t>エン</t>
    </rPh>
    <phoneticPr fontId="1"/>
  </si>
  <si>
    <t>コスト/月
(10M/１人)</t>
    <rPh sb="4" eb="5">
      <t>ツキ</t>
    </rPh>
    <phoneticPr fontId="1"/>
  </si>
  <si>
    <t>//外付けハードディスクは1T一万円ほど。。</t>
    <rPh sb="2" eb="4">
      <t>ソトズ</t>
    </rPh>
    <rPh sb="15" eb="18">
      <t>イチマンエン</t>
    </rPh>
    <phoneticPr fontId="1"/>
  </si>
  <si>
    <t>(10M/１人)</t>
    <phoneticPr fontId="1"/>
  </si>
  <si>
    <t>※月毎ではなく固定費</t>
    <rPh sb="1" eb="2">
      <t>ツキ</t>
    </rPh>
    <rPh sb="2" eb="3">
      <t>ゴト</t>
    </rPh>
    <rPh sb="7" eb="9">
      <t>コテイ</t>
    </rPh>
    <rPh sb="9" eb="10">
      <t>ヒ</t>
    </rPh>
    <phoneticPr fontId="1"/>
  </si>
  <si>
    <t>http://calculator.s3.amazonaws.com/calc5.html</t>
  </si>
  <si>
    <t>仮想専用 型</t>
  </si>
  <si>
    <t>筐体メーカー</t>
  </si>
  <si>
    <t>IBM社製</t>
  </si>
  <si>
    <t>ディスク容量</t>
  </si>
  <si>
    <t>150GB</t>
  </si>
  <si>
    <t>CentOS</t>
  </si>
  <si>
    <t>CPU</t>
  </si>
  <si>
    <t>メモリ</t>
  </si>
  <si>
    <t>448MB</t>
  </si>
  <si>
    <t>データ転送量</t>
  </si>
  <si>
    <t>∞</t>
  </si>
  <si>
    <t>サーバタイプ</t>
    <phoneticPr fontId="1"/>
  </si>
  <si>
    <t>small (m1.small)</t>
    <phoneticPr fontId="1"/>
  </si>
  <si>
    <t>extra large(m1.xlarge)</t>
    <phoneticPr fontId="1"/>
  </si>
  <si>
    <t>large(m1.large)</t>
    <phoneticPr fontId="1"/>
  </si>
  <si>
    <t xml:space="preserve">high-CPU midium
(c1.medium)
</t>
    <phoneticPr fontId="1"/>
  </si>
  <si>
    <t>high-CPU extra Large
(c1.xlarge)</t>
    <phoneticPr fontId="1"/>
  </si>
  <si>
    <t>アドバンス-LIGHT</t>
    <phoneticPr fontId="1"/>
  </si>
  <si>
    <t>エキスパート-EX</t>
  </si>
  <si>
    <t>専用型</t>
  </si>
  <si>
    <t>750GB</t>
  </si>
  <si>
    <t>2GB</t>
  </si>
  <si>
    <t>RAID1</t>
  </si>
  <si>
    <t>CentOS(選択可)</t>
    <rPh sb="7" eb="9">
      <t>センタク</t>
    </rPh>
    <rPh sb="9" eb="10">
      <t>カ</t>
    </rPh>
    <phoneticPr fontId="1"/>
  </si>
  <si>
    <t>1.7GB</t>
  </si>
  <si>
    <t>7.5GB</t>
  </si>
  <si>
    <t>15GB</t>
  </si>
  <si>
    <t>7GB</t>
  </si>
  <si>
    <t xml:space="preserve">3.0GHz最大
2.0GHz 保証
</t>
    <phoneticPr fontId="1"/>
  </si>
  <si>
    <t>1.0-1.2 GHz　=   1core  = 1ECU</t>
    <phoneticPr fontId="1"/>
  </si>
  <si>
    <t>1.0GHz:最大
400MHz:保</t>
    <phoneticPr fontId="1"/>
  </si>
  <si>
    <t xml:space="preserve">1.0GHz-1.2GHz
1 ECU
</t>
    <phoneticPr fontId="1"/>
  </si>
  <si>
    <t xml:space="preserve">4.0GHz-4.8GHz
4 ECU
</t>
    <phoneticPr fontId="1"/>
  </si>
  <si>
    <t xml:space="preserve">8.0GHz-9.6GHz
8 ECU
</t>
    <phoneticPr fontId="1"/>
  </si>
  <si>
    <t xml:space="preserve">5.0GHz-6.0GHz
5 ECU
</t>
    <phoneticPr fontId="1"/>
  </si>
  <si>
    <t xml:space="preserve">20.0GHz-24.0GHz 
20 ECU
</t>
    <phoneticPr fontId="1"/>
  </si>
  <si>
    <t>http://d.hatena.ne.jp/kgbu/20080601/1212333435</t>
    <phoneticPr fontId="1"/>
  </si>
  <si>
    <t>http://builder.japan.zdnet.com/sp/09-personal-cloud/story/0,3800097247,20393200-2,00.htm</t>
    <phoneticPr fontId="1"/>
  </si>
  <si>
    <t>160GB</t>
  </si>
  <si>
    <t>850GB</t>
  </si>
  <si>
    <t>1690GB</t>
  </si>
  <si>
    <t>350GB</t>
  </si>
  <si>
    <t>$0.085/h</t>
    <phoneticPr fontId="1"/>
  </si>
  <si>
    <t>1$=90</t>
    <phoneticPr fontId="1"/>
  </si>
  <si>
    <t>$0.34/h</t>
    <phoneticPr fontId="1"/>
  </si>
  <si>
    <t>$0.68/h</t>
    <phoneticPr fontId="1"/>
  </si>
  <si>
    <t>$0.17/h</t>
    <phoneticPr fontId="1"/>
  </si>
  <si>
    <t>//コストは月で計算。早朝などは使用しない、等の制作でコストダウンを図れる</t>
    <rPh sb="6" eb="7">
      <t>ツキ</t>
    </rPh>
    <rPh sb="8" eb="10">
      <t>ケイサン</t>
    </rPh>
    <rPh sb="11" eb="13">
      <t>ソウチョウ</t>
    </rPh>
    <rPh sb="16" eb="18">
      <t>シヨウ</t>
    </rPh>
    <rPh sb="22" eb="23">
      <t>トウ</t>
    </rPh>
    <rPh sb="24" eb="26">
      <t>セイサク</t>
    </rPh>
    <rPh sb="34" eb="35">
      <t>ハカ</t>
    </rPh>
    <phoneticPr fontId="1"/>
  </si>
  <si>
    <t>time</t>
  </si>
  <si>
    <t>messages</t>
  </si>
  <si>
    <t>data(K)</t>
  </si>
  <si>
    <t>errors</t>
  </si>
  <si>
    <t>connections</t>
  </si>
  <si>
    <t>SSL connections</t>
  </si>
  <si>
    <t>テスト1</t>
    <phoneticPr fontId="1"/>
  </si>
  <si>
    <t>1分間に1人が100通のメールの送受信を行う</t>
    <rPh sb="1" eb="3">
      <t>フンカン</t>
    </rPh>
    <rPh sb="5" eb="6">
      <t>ニン</t>
    </rPh>
    <rPh sb="10" eb="11">
      <t>ツウ</t>
    </rPh>
    <rPh sb="16" eb="19">
      <t>ソウジュシン</t>
    </rPh>
    <rPh sb="20" eb="21">
      <t>オコナ</t>
    </rPh>
    <phoneticPr fontId="1"/>
  </si>
  <si>
    <t>テスト2</t>
    <phoneticPr fontId="1"/>
  </si>
  <si>
    <t>←遅延が見られる</t>
    <rPh sb="1" eb="3">
      <t>チエン</t>
    </rPh>
    <rPh sb="4" eb="5">
      <t>ミ</t>
    </rPh>
    <phoneticPr fontId="1"/>
  </si>
  <si>
    <t>1分間に1人が500通のメールの送受信を行う</t>
    <rPh sb="1" eb="3">
      <t>フンカン</t>
    </rPh>
    <rPh sb="5" eb="6">
      <t>ニン</t>
    </rPh>
    <rPh sb="10" eb="11">
      <t>ツウ</t>
    </rPh>
    <rPh sb="16" eb="19">
      <t>ソウジュシン</t>
    </rPh>
    <rPh sb="20" eb="21">
      <t>オコナ</t>
    </rPh>
    <phoneticPr fontId="1"/>
  </si>
  <si>
    <t>1分間に1人が1000通のメールの送受信を行う</t>
    <rPh sb="1" eb="3">
      <t>フンカン</t>
    </rPh>
    <rPh sb="5" eb="6">
      <t>ニン</t>
    </rPh>
    <rPh sb="11" eb="12">
      <t>ツウ</t>
    </rPh>
    <rPh sb="17" eb="20">
      <t>ソウジュシン</t>
    </rPh>
    <rPh sb="21" eb="22">
      <t>オコナ</t>
    </rPh>
    <phoneticPr fontId="1"/>
  </si>
  <si>
    <t>テスト3</t>
    <phoneticPr fontId="1"/>
  </si>
  <si>
    <t>テスト4</t>
    <phoneticPr fontId="1"/>
  </si>
  <si>
    <t>1分間に2人が500通のメールの送受信を行う</t>
    <rPh sb="1" eb="3">
      <t>フンカン</t>
    </rPh>
    <rPh sb="5" eb="6">
      <t>ニン</t>
    </rPh>
    <rPh sb="10" eb="11">
      <t>ツウ</t>
    </rPh>
    <rPh sb="16" eb="19">
      <t>ソウジュシン</t>
    </rPh>
    <rPh sb="20" eb="21">
      <t>オコナ</t>
    </rPh>
    <phoneticPr fontId="1"/>
  </si>
  <si>
    <t>1分間に3人が500通のメールの送受信を行う</t>
    <rPh sb="1" eb="3">
      <t>フンカン</t>
    </rPh>
    <rPh sb="5" eb="6">
      <t>ニン</t>
    </rPh>
    <rPh sb="10" eb="11">
      <t>ツウ</t>
    </rPh>
    <rPh sb="16" eb="19">
      <t>ソウジュシン</t>
    </rPh>
    <rPh sb="20" eb="21">
      <t>オコナ</t>
    </rPh>
    <phoneticPr fontId="1"/>
  </si>
  <si>
    <t>テスト5</t>
    <phoneticPr fontId="1"/>
  </si>
  <si>
    <t>1分間に50人が500通のメールの送受信を行う</t>
    <rPh sb="1" eb="3">
      <t>フンカン</t>
    </rPh>
    <rPh sb="6" eb="7">
      <t>ニン</t>
    </rPh>
    <rPh sb="11" eb="12">
      <t>ツウ</t>
    </rPh>
    <rPh sb="17" eb="20">
      <t>ソウジュシン</t>
    </rPh>
    <rPh sb="21" eb="22">
      <t>オコナ</t>
    </rPh>
    <phoneticPr fontId="1"/>
  </si>
  <si>
    <t>テスト6</t>
    <phoneticPr fontId="1"/>
  </si>
  <si>
    <t>(あけおめ</t>
  </si>
  <si>
    <t>イベント時は除く)</t>
  </si>
  <si>
    <t>A</t>
    <phoneticPr fontId="1"/>
  </si>
  <si>
    <t>B</t>
    <phoneticPr fontId="1"/>
  </si>
  <si>
    <t>1ユーザー = 12通/60分 ＝ 0.2通/１分</t>
    <rPh sb="14" eb="15">
      <t>フン</t>
    </rPh>
    <rPh sb="24" eb="25">
      <t>フン</t>
    </rPh>
    <phoneticPr fontId="1"/>
  </si>
  <si>
    <t>ユーザー数1人の場合は700通/分の配信が可能</t>
    <rPh sb="4" eb="5">
      <t>スウ</t>
    </rPh>
    <rPh sb="6" eb="7">
      <t>ニン</t>
    </rPh>
    <rPh sb="8" eb="10">
      <t>バアイ</t>
    </rPh>
    <rPh sb="14" eb="15">
      <t>ツウ</t>
    </rPh>
    <rPh sb="16" eb="17">
      <t>フン</t>
    </rPh>
    <rPh sb="18" eb="20">
      <t>ハイシン</t>
    </rPh>
    <rPh sb="21" eb="23">
      <t>カノウ</t>
    </rPh>
    <phoneticPr fontId="1"/>
  </si>
  <si>
    <t>ユーザー数が2.3.50いずれでも送信数は490通/分前後</t>
    <rPh sb="4" eb="5">
      <t>スウ</t>
    </rPh>
    <rPh sb="17" eb="19">
      <t>ソウシン</t>
    </rPh>
    <rPh sb="19" eb="20">
      <t>スウ</t>
    </rPh>
    <rPh sb="24" eb="25">
      <t>ツウ</t>
    </rPh>
    <rPh sb="26" eb="27">
      <t>フン</t>
    </rPh>
    <rPh sb="27" eb="29">
      <t>ゼンゴ</t>
    </rPh>
    <phoneticPr fontId="1"/>
  </si>
  <si>
    <t>2人以上ではユーザー数の増加によるパフォーマンスの低下は認められないとした。</t>
    <rPh sb="10" eb="11">
      <t>スウ</t>
    </rPh>
    <rPh sb="12" eb="14">
      <t>ゾウカ</t>
    </rPh>
    <rPh sb="25" eb="27">
      <t>テイカ</t>
    </rPh>
    <rPh sb="28" eb="29">
      <t>ミト</t>
    </rPh>
    <phoneticPr fontId="1"/>
  </si>
  <si>
    <t>本メールサーバーは1分間に不特定多数のメールの送受信を約490通こなす性能がある。</t>
    <rPh sb="0" eb="1">
      <t>ホン</t>
    </rPh>
    <rPh sb="10" eb="12">
      <t>フンカン</t>
    </rPh>
    <rPh sb="13" eb="16">
      <t>フトクテイ</t>
    </rPh>
    <rPh sb="16" eb="18">
      <t>タスウ</t>
    </rPh>
    <rPh sb="23" eb="26">
      <t>ソウジュシン</t>
    </rPh>
    <rPh sb="27" eb="28">
      <t>ヤク</t>
    </rPh>
    <rPh sb="31" eb="32">
      <t>ツウ</t>
    </rPh>
    <rPh sb="35" eb="37">
      <t>セイノウ</t>
    </rPh>
    <phoneticPr fontId="1"/>
  </si>
  <si>
    <t>→サーバー性能 400通/1分と見とけば問題ないか。</t>
    <rPh sb="5" eb="7">
      <t>セイノウ</t>
    </rPh>
    <rPh sb="11" eb="12">
      <t>ツウ</t>
    </rPh>
    <rPh sb="14" eb="15">
      <t>フン</t>
    </rPh>
    <rPh sb="16" eb="17">
      <t>ミ</t>
    </rPh>
    <rPh sb="20" eb="22">
      <t>モンダイ</t>
    </rPh>
    <phoneticPr fontId="1"/>
  </si>
  <si>
    <t>400通(サーバーの性能)/0.2通（ピーク時平均送信数）=2000</t>
    <rPh sb="3" eb="4">
      <t>ツウ</t>
    </rPh>
    <rPh sb="10" eb="12">
      <t>セイノウ</t>
    </rPh>
    <rPh sb="17" eb="18">
      <t>ツウ</t>
    </rPh>
    <rPh sb="22" eb="23">
      <t>ジ</t>
    </rPh>
    <rPh sb="23" eb="25">
      <t>ヘイキン</t>
    </rPh>
    <rPh sb="25" eb="27">
      <t>ソウシン</t>
    </rPh>
    <rPh sb="27" eb="28">
      <t>スウ</t>
    </rPh>
    <phoneticPr fontId="1"/>
  </si>
  <si>
    <t>1時間で24000通</t>
    <rPh sb="1" eb="3">
      <t>ジカン</t>
    </rPh>
    <rPh sb="9" eb="10">
      <t>ツウ</t>
    </rPh>
    <phoneticPr fontId="1"/>
  </si>
  <si>
    <t xml:space="preserve">1分で400通 </t>
    <rPh sb="1" eb="2">
      <t>フン</t>
    </rPh>
    <rPh sb="6" eb="7">
      <t>ツウ</t>
    </rPh>
    <phoneticPr fontId="1"/>
  </si>
  <si>
    <t>http://keitaikoukoku.blog115.fc2.com/blog-entry-82.html</t>
  </si>
  <si>
    <t>490/1分</t>
    <rPh sb="5" eb="6">
      <t>フン</t>
    </rPh>
    <phoneticPr fontId="1"/>
  </si>
  <si>
    <t>メール性能</t>
    <rPh sb="3" eb="5">
      <t>セイノウ</t>
    </rPh>
    <phoneticPr fontId="1"/>
  </si>
  <si>
    <t>http://www.turbolinux.com/products/tech-info/20090707_01.html</t>
  </si>
  <si>
    <t>status</t>
    <phoneticPr fontId="1"/>
  </si>
  <si>
    <t>ok</t>
    <phoneticPr fontId="1"/>
  </si>
  <si>
    <t>docomo</t>
  </si>
  <si>
    <t>SB</t>
  </si>
  <si>
    <t>au</t>
  </si>
  <si>
    <t>au</t>
    <phoneticPr fontId="1"/>
  </si>
  <si>
    <t>入力</t>
    <rPh sb="0" eb="2">
      <t>ニュウリョク</t>
    </rPh>
    <phoneticPr fontId="1"/>
  </si>
  <si>
    <t>出力</t>
    <rPh sb="0" eb="2">
      <t>シュツリョク</t>
    </rPh>
    <phoneticPr fontId="1"/>
  </si>
  <si>
    <t>1次check</t>
    <rPh sb="1" eb="2">
      <t>ジ</t>
    </rPh>
    <phoneticPr fontId="1"/>
  </si>
  <si>
    <t>NG</t>
    <phoneticPr fontId="1"/>
  </si>
  <si>
    <t>(空白表示)</t>
    <rPh sb="1" eb="3">
      <t>クウハク</t>
    </rPh>
    <rPh sb="3" eb="5">
      <t>ヒョウジ</t>
    </rPh>
    <phoneticPr fontId="1"/>
  </si>
  <si>
    <t>SB</t>
    <phoneticPr fontId="1"/>
  </si>
  <si>
    <t>絵文字に多少不備あり</t>
    <rPh sb="0" eb="3">
      <t>エモジ</t>
    </rPh>
    <rPh sb="4" eb="6">
      <t>タショウ</t>
    </rPh>
    <rPh sb="6" eb="8">
      <t>フビ</t>
    </rPh>
    <phoneticPr fontId="1"/>
  </si>
  <si>
    <t>（文字化け）</t>
    <rPh sb="1" eb="4">
      <t>モジバ</t>
    </rPh>
    <phoneticPr fontId="1"/>
  </si>
  <si>
    <t>※Email専用文字コード使用　デコード可エンコード不可</t>
    <rPh sb="6" eb="8">
      <t>センヨウ</t>
    </rPh>
    <rPh sb="8" eb="10">
      <t>モジ</t>
    </rPh>
    <rPh sb="13" eb="15">
      <t>シヨウ</t>
    </rPh>
    <rPh sb="20" eb="21">
      <t>カ</t>
    </rPh>
    <rPh sb="26" eb="28">
      <t>フカ</t>
    </rPh>
    <phoneticPr fontId="1"/>
  </si>
  <si>
    <t>http://search.cpan.org/~coderepos/Encode-JP-Mobile-0.27/lib/Encode/JP/Mobile/KDDIJIS.pm</t>
  </si>
  <si>
    <t>WEBMAIL/docomo</t>
  </si>
  <si>
    <t>WEBMAIL/SB</t>
  </si>
  <si>
    <t>WEBMAIL/au</t>
  </si>
  <si>
    <t>概要</t>
    <rPh sb="0" eb="2">
      <t>ガイヨウ</t>
    </rPh>
    <phoneticPr fontId="1"/>
  </si>
  <si>
    <t>※ひとり10Mとした場合</t>
    <phoneticPr fontId="1"/>
  </si>
  <si>
    <t>ストレージ</t>
    <phoneticPr fontId="1"/>
  </si>
  <si>
    <t>メール一通あたりのバイト数</t>
    <rPh sb="3" eb="5">
      <t>イッツウ</t>
    </rPh>
    <rPh sb="12" eb="13">
      <t>スウ</t>
    </rPh>
    <phoneticPr fontId="1"/>
  </si>
  <si>
    <t>Amazon S3</t>
    <phoneticPr fontId="1"/>
  </si>
  <si>
    <t>$0.15/G</t>
    <phoneticPr fontId="1"/>
  </si>
  <si>
    <t>１日10通を1か月のバイト数</t>
    <rPh sb="1" eb="2">
      <t>ニチ</t>
    </rPh>
    <rPh sb="4" eb="5">
      <t>ツウ</t>
    </rPh>
    <rPh sb="8" eb="9">
      <t>ゲツ</t>
    </rPh>
    <rPh sb="13" eb="14">
      <t>スウ</t>
    </rPh>
    <phoneticPr fontId="1"/>
  </si>
  <si>
    <t>100万人</t>
    <rPh sb="3" eb="5">
      <t>マンニン</t>
    </rPh>
    <phoneticPr fontId="1"/>
  </si>
  <si>
    <t>sjisで送信</t>
    <rPh sb="5" eb="7">
      <t>ソウシン</t>
    </rPh>
    <phoneticPr fontId="1"/>
  </si>
  <si>
    <t>絵文字文字化け</t>
    <rPh sb="0" eb="3">
      <t>エモジ</t>
    </rPh>
    <rPh sb="3" eb="6">
      <t>モジバ</t>
    </rPh>
    <phoneticPr fontId="1"/>
  </si>
  <si>
    <t>絵文字をすべて☆に変換表示することで暫定対応</t>
    <rPh sb="0" eb="3">
      <t>エモジ</t>
    </rPh>
    <rPh sb="9" eb="11">
      <t>ヘンカン</t>
    </rPh>
    <rPh sb="11" eb="13">
      <t>ヒョウジ</t>
    </rPh>
    <rPh sb="18" eb="20">
      <t>ザンテイ</t>
    </rPh>
    <rPh sb="20" eb="22">
      <t>タイオウ</t>
    </rPh>
    <phoneticPr fontId="1"/>
  </si>
  <si>
    <t>結論</t>
    <rPh sb="0" eb="2">
      <t>ケツロン</t>
    </rPh>
    <phoneticPr fontId="1"/>
  </si>
  <si>
    <t>一般ユーザーは11時台に12通（5分に1回）のメールを利用を仮定した場合</t>
    <rPh sb="0" eb="2">
      <t>イッパン</t>
    </rPh>
    <rPh sb="9" eb="10">
      <t>ジ</t>
    </rPh>
    <rPh sb="10" eb="11">
      <t>ダイ</t>
    </rPh>
    <rPh sb="14" eb="15">
      <t>ツウ</t>
    </rPh>
    <rPh sb="17" eb="18">
      <t>フン</t>
    </rPh>
    <rPh sb="20" eb="21">
      <t>カイ</t>
    </rPh>
    <rPh sb="27" eb="29">
      <t>リヨウ</t>
    </rPh>
    <rPh sb="30" eb="32">
      <t>カテイ</t>
    </rPh>
    <rPh sb="34" eb="36">
      <t>バアイ</t>
    </rPh>
    <phoneticPr fontId="1"/>
  </si>
  <si>
    <t>2000アクティブユーザーが1時間に12通送信</t>
    <rPh sb="15" eb="17">
      <t>ジカン</t>
    </rPh>
    <rPh sb="20" eb="21">
      <t>ツウ</t>
    </rPh>
    <rPh sb="21" eb="23">
      <t>ソウシン</t>
    </rPh>
    <phoneticPr fontId="1"/>
  </si>
  <si>
    <t>メールサーバー性能目安</t>
    <rPh sb="7" eb="9">
      <t>セイノウ</t>
    </rPh>
    <rPh sb="9" eb="11">
      <t>メヤス</t>
    </rPh>
    <phoneticPr fontId="1"/>
  </si>
  <si>
    <t>postal でのベンチマーク</t>
    <phoneticPr fontId="1"/>
  </si>
  <si>
    <t>参考:メールサーバー性能テスト</t>
    <rPh sb="0" eb="2">
      <t>サンコウ</t>
    </rPh>
    <rPh sb="10" eb="12">
      <t>セイノウ</t>
    </rPh>
    <phoneticPr fontId="1"/>
  </si>
</sst>
</file>

<file path=xl/styles.xml><?xml version="1.0" encoding="utf-8"?>
<styleSheet xmlns="http://schemas.openxmlformats.org/spreadsheetml/2006/main">
  <numFmts count="2">
    <numFmt numFmtId="26" formatCode="\$#,##0.00_);[Red]\(\$#,##0.00\)"/>
    <numFmt numFmtId="176" formatCode="0_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3" fillId="0" borderId="0" xfId="1" applyAlignment="1" applyProtection="1">
      <alignment vertical="center"/>
    </xf>
    <xf numFmtId="0" fontId="2" fillId="0" borderId="0" xfId="0" applyFont="1">
      <alignment vertical="center"/>
    </xf>
    <xf numFmtId="0" fontId="0" fillId="3" borderId="0" xfId="0" applyFill="1">
      <alignment vertical="center"/>
    </xf>
    <xf numFmtId="0" fontId="2" fillId="2" borderId="0" xfId="0" applyFont="1" applyFill="1">
      <alignment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26" fontId="0" fillId="0" borderId="0" xfId="0" applyNumberFormat="1">
      <alignment vertical="center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Border="1">
      <alignment vertical="center"/>
    </xf>
    <xf numFmtId="20" fontId="0" fillId="0" borderId="0" xfId="0" applyNumberFormat="1">
      <alignment vertical="center"/>
    </xf>
    <xf numFmtId="20" fontId="0" fillId="0" borderId="1" xfId="0" applyNumberForma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0" fillId="3" borderId="1" xfId="0" applyFill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176" fontId="0" fillId="0" borderId="0" xfId="0" applyNumberFormat="1" applyBorder="1">
      <alignment vertical="center"/>
    </xf>
    <xf numFmtId="0" fontId="0" fillId="0" borderId="0" xfId="0" applyFill="1">
      <alignment vertical="center"/>
    </xf>
    <xf numFmtId="0" fontId="0" fillId="7" borderId="0" xfId="0" applyFill="1">
      <alignment vertical="center"/>
    </xf>
    <xf numFmtId="0" fontId="0" fillId="6" borderId="0" xfId="0" applyFill="1">
      <alignment vertical="center"/>
    </xf>
    <xf numFmtId="0" fontId="2" fillId="3" borderId="0" xfId="0" applyFont="1" applyFill="1">
      <alignment vertical="center"/>
    </xf>
    <xf numFmtId="0" fontId="5" fillId="8" borderId="0" xfId="0" applyFont="1" applyFill="1">
      <alignment vertical="center"/>
    </xf>
    <xf numFmtId="26" fontId="9" fillId="8" borderId="0" xfId="0" applyNumberFormat="1" applyFont="1" applyFill="1">
      <alignment vertical="center"/>
    </xf>
    <xf numFmtId="0" fontId="5" fillId="9" borderId="0" xfId="0" applyFont="1" applyFill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19051</xdr:colOff>
      <xdr:row>39</xdr:row>
      <xdr:rowOff>57151</xdr:rowOff>
    </xdr:from>
    <xdr:to>
      <xdr:col>12</xdr:col>
      <xdr:colOff>400050</xdr:colOff>
      <xdr:row>53</xdr:row>
      <xdr:rowOff>17331</xdr:rowOff>
    </xdr:to>
    <xdr:pic>
      <xdr:nvPicPr>
        <xdr:cNvPr id="5121" name="Picture 1" descr="http://blog-imgs-27-origin.fc2.com/k/e/i/keitaikoukoku/jikantaibetsu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1" y="7667626"/>
          <a:ext cx="3809999" cy="23604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builder.japan.zdnet.com/sp/09-personal-cloud/story/0,3800097247,20393200-2,00.htm" TargetMode="External"/><Relationship Id="rId1" Type="http://schemas.openxmlformats.org/officeDocument/2006/relationships/hyperlink" Target="http://d.hatena.ne.jp/kgbu/20080601/12123334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7"/>
  <sheetViews>
    <sheetView tabSelected="1" workbookViewId="0"/>
  </sheetViews>
  <sheetFormatPr defaultRowHeight="13.5"/>
  <cols>
    <col min="1" max="1" width="7.75" customWidth="1"/>
    <col min="2" max="3" width="18.875" customWidth="1"/>
    <col min="4" max="4" width="13.75" customWidth="1"/>
    <col min="5" max="5" width="21.5" customWidth="1"/>
  </cols>
  <sheetData>
    <row r="1" spans="2:5">
      <c r="B1" s="7" t="s">
        <v>165</v>
      </c>
      <c r="C1" s="7" t="s">
        <v>166</v>
      </c>
      <c r="D1" s="7" t="s">
        <v>167</v>
      </c>
      <c r="E1" s="7" t="s">
        <v>159</v>
      </c>
    </row>
    <row r="2" spans="2:5">
      <c r="B2" t="s">
        <v>175</v>
      </c>
      <c r="C2" t="s">
        <v>175</v>
      </c>
      <c r="D2" s="33" t="s">
        <v>160</v>
      </c>
      <c r="E2" s="33"/>
    </row>
    <row r="3" spans="2:5">
      <c r="B3" t="s">
        <v>175</v>
      </c>
      <c r="C3" t="s">
        <v>176</v>
      </c>
      <c r="D3" s="33" t="s">
        <v>160</v>
      </c>
      <c r="E3" s="33" t="s">
        <v>171</v>
      </c>
    </row>
    <row r="4" spans="2:5">
      <c r="B4" t="s">
        <v>175</v>
      </c>
      <c r="C4" t="s">
        <v>177</v>
      </c>
      <c r="D4" s="33" t="s">
        <v>160</v>
      </c>
      <c r="E4" s="33"/>
    </row>
    <row r="5" spans="2:5">
      <c r="B5" t="s">
        <v>175</v>
      </c>
      <c r="C5" t="s">
        <v>161</v>
      </c>
      <c r="D5" s="33" t="s">
        <v>160</v>
      </c>
      <c r="E5" s="33"/>
    </row>
    <row r="6" spans="2:5">
      <c r="B6" t="s">
        <v>175</v>
      </c>
      <c r="C6" t="s">
        <v>170</v>
      </c>
      <c r="D6" s="33" t="s">
        <v>160</v>
      </c>
      <c r="E6" s="33" t="s">
        <v>186</v>
      </c>
    </row>
    <row r="7" spans="2:5">
      <c r="B7" t="s">
        <v>175</v>
      </c>
      <c r="C7" t="s">
        <v>164</v>
      </c>
      <c r="D7" s="33" t="s">
        <v>160</v>
      </c>
      <c r="E7" s="33"/>
    </row>
    <row r="9" spans="2:5">
      <c r="B9" t="s">
        <v>177</v>
      </c>
      <c r="C9" t="s">
        <v>175</v>
      </c>
      <c r="D9" s="33" t="s">
        <v>160</v>
      </c>
      <c r="E9" s="33"/>
    </row>
    <row r="10" spans="2:5">
      <c r="B10" t="s">
        <v>177</v>
      </c>
      <c r="C10" t="s">
        <v>176</v>
      </c>
      <c r="D10" s="33" t="s">
        <v>160</v>
      </c>
      <c r="E10" s="33"/>
    </row>
    <row r="11" spans="2:5">
      <c r="B11" t="s">
        <v>177</v>
      </c>
      <c r="C11" t="s">
        <v>177</v>
      </c>
      <c r="D11" s="33" t="s">
        <v>160</v>
      </c>
      <c r="E11" s="33"/>
    </row>
    <row r="12" spans="2:5">
      <c r="B12" t="s">
        <v>177</v>
      </c>
      <c r="C12" t="s">
        <v>161</v>
      </c>
      <c r="D12" s="33" t="s">
        <v>160</v>
      </c>
      <c r="E12" s="33"/>
    </row>
    <row r="13" spans="2:5">
      <c r="B13" t="s">
        <v>177</v>
      </c>
      <c r="C13" t="s">
        <v>170</v>
      </c>
      <c r="D13" s="33" t="s">
        <v>160</v>
      </c>
      <c r="E13" s="33" t="s">
        <v>186</v>
      </c>
    </row>
    <row r="14" spans="2:5">
      <c r="B14" t="s">
        <v>177</v>
      </c>
      <c r="C14" t="s">
        <v>164</v>
      </c>
      <c r="D14" s="33" t="s">
        <v>160</v>
      </c>
      <c r="E14" s="33"/>
    </row>
    <row r="16" spans="2:5">
      <c r="B16" t="s">
        <v>176</v>
      </c>
      <c r="C16" t="s">
        <v>175</v>
      </c>
      <c r="D16" s="33" t="s">
        <v>160</v>
      </c>
      <c r="E16" s="33"/>
    </row>
    <row r="17" spans="2:6">
      <c r="B17" t="s">
        <v>176</v>
      </c>
      <c r="C17" t="s">
        <v>176</v>
      </c>
      <c r="D17" s="33" t="s">
        <v>160</v>
      </c>
      <c r="E17" s="33"/>
    </row>
    <row r="18" spans="2:6">
      <c r="B18" t="s">
        <v>176</v>
      </c>
      <c r="C18" t="s">
        <v>177</v>
      </c>
      <c r="D18" s="33" t="s">
        <v>160</v>
      </c>
      <c r="E18" s="33"/>
    </row>
    <row r="19" spans="2:6">
      <c r="B19" t="s">
        <v>176</v>
      </c>
      <c r="C19" t="s">
        <v>161</v>
      </c>
      <c r="D19" s="33" t="s">
        <v>160</v>
      </c>
      <c r="E19" s="33"/>
    </row>
    <row r="20" spans="2:6">
      <c r="B20" t="s">
        <v>176</v>
      </c>
      <c r="C20" t="s">
        <v>170</v>
      </c>
      <c r="D20" s="33" t="s">
        <v>160</v>
      </c>
      <c r="E20" s="33" t="s">
        <v>186</v>
      </c>
    </row>
    <row r="21" spans="2:6">
      <c r="B21" t="s">
        <v>176</v>
      </c>
      <c r="C21" t="s">
        <v>164</v>
      </c>
      <c r="D21" s="33" t="s">
        <v>160</v>
      </c>
      <c r="E21" s="33"/>
    </row>
    <row r="24" spans="2:6">
      <c r="B24" t="s">
        <v>161</v>
      </c>
      <c r="C24" t="s">
        <v>175</v>
      </c>
      <c r="D24" s="33" t="s">
        <v>160</v>
      </c>
      <c r="E24" s="33"/>
    </row>
    <row r="25" spans="2:6">
      <c r="B25" t="s">
        <v>161</v>
      </c>
      <c r="C25" t="s">
        <v>176</v>
      </c>
      <c r="D25" s="33" t="s">
        <v>160</v>
      </c>
      <c r="E25" s="33"/>
    </row>
    <row r="26" spans="2:6">
      <c r="B26" t="s">
        <v>161</v>
      </c>
      <c r="C26" t="s">
        <v>177</v>
      </c>
      <c r="D26" s="33" t="s">
        <v>160</v>
      </c>
      <c r="E26" s="33"/>
    </row>
    <row r="28" spans="2:6">
      <c r="B28" t="s">
        <v>162</v>
      </c>
      <c r="C28" t="s">
        <v>175</v>
      </c>
      <c r="D28" s="33" t="s">
        <v>160</v>
      </c>
      <c r="E28" s="33"/>
    </row>
    <row r="29" spans="2:6">
      <c r="B29" t="s">
        <v>162</v>
      </c>
      <c r="C29" t="s">
        <v>176</v>
      </c>
      <c r="D29" s="33" t="s">
        <v>160</v>
      </c>
      <c r="E29" s="33"/>
    </row>
    <row r="30" spans="2:6">
      <c r="B30" t="s">
        <v>162</v>
      </c>
      <c r="C30" t="s">
        <v>177</v>
      </c>
      <c r="D30" s="33" t="s">
        <v>160</v>
      </c>
      <c r="E30" s="33"/>
    </row>
    <row r="32" spans="2:6">
      <c r="B32" t="s">
        <v>163</v>
      </c>
      <c r="C32" t="s">
        <v>175</v>
      </c>
      <c r="D32" s="32" t="s">
        <v>168</v>
      </c>
      <c r="E32" s="32" t="s">
        <v>169</v>
      </c>
      <c r="F32" t="s">
        <v>187</v>
      </c>
    </row>
    <row r="33" spans="2:6">
      <c r="B33" t="s">
        <v>163</v>
      </c>
      <c r="C33" t="s">
        <v>176</v>
      </c>
      <c r="D33" s="32" t="s">
        <v>168</v>
      </c>
      <c r="E33" s="32"/>
      <c r="F33" t="s">
        <v>188</v>
      </c>
    </row>
    <row r="34" spans="2:6">
      <c r="B34" t="s">
        <v>163</v>
      </c>
      <c r="C34" t="s">
        <v>177</v>
      </c>
      <c r="D34" s="32" t="s">
        <v>168</v>
      </c>
      <c r="E34" s="32" t="s">
        <v>172</v>
      </c>
    </row>
    <row r="36" spans="2:6">
      <c r="D36" s="31" t="s">
        <v>173</v>
      </c>
    </row>
    <row r="37" spans="2:6">
      <c r="D37" t="s">
        <v>174</v>
      </c>
    </row>
  </sheetData>
  <autoFilter ref="B1:E45"/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1"/>
  <sheetViews>
    <sheetView workbookViewId="0"/>
  </sheetViews>
  <sheetFormatPr defaultRowHeight="13.5"/>
  <cols>
    <col min="1" max="1" width="9.375" customWidth="1"/>
    <col min="2" max="2" width="7.75" customWidth="1"/>
    <col min="3" max="3" width="11.75" customWidth="1"/>
    <col min="4" max="4" width="7.25" customWidth="1"/>
    <col min="5" max="5" width="7.5" customWidth="1"/>
    <col min="6" max="6" width="12.875" customWidth="1"/>
    <col min="7" max="7" width="15.5" customWidth="1"/>
  </cols>
  <sheetData>
    <row r="1" spans="1:7" ht="18.75">
      <c r="A1" s="29" t="s">
        <v>192</v>
      </c>
    </row>
    <row r="2" spans="1:7">
      <c r="A2" t="s">
        <v>193</v>
      </c>
    </row>
    <row r="4" spans="1:7">
      <c r="B4" t="s">
        <v>194</v>
      </c>
    </row>
    <row r="5" spans="1:7">
      <c r="B5" t="s">
        <v>158</v>
      </c>
    </row>
    <row r="7" spans="1:7">
      <c r="A7" t="s">
        <v>129</v>
      </c>
      <c r="B7" t="s">
        <v>130</v>
      </c>
    </row>
    <row r="8" spans="1:7">
      <c r="B8" s="2" t="s">
        <v>123</v>
      </c>
      <c r="C8" s="2" t="s">
        <v>124</v>
      </c>
      <c r="D8" s="2" t="s">
        <v>125</v>
      </c>
      <c r="E8" s="26" t="s">
        <v>126</v>
      </c>
      <c r="F8" s="2" t="s">
        <v>127</v>
      </c>
      <c r="G8" s="24" t="s">
        <v>128</v>
      </c>
    </row>
    <row r="9" spans="1:7">
      <c r="B9" s="23">
        <v>0.63888888888888895</v>
      </c>
      <c r="C9" s="2">
        <v>99</v>
      </c>
      <c r="D9" s="2">
        <v>867</v>
      </c>
      <c r="E9" s="26">
        <v>0</v>
      </c>
      <c r="F9" s="2">
        <v>100</v>
      </c>
      <c r="G9" s="25">
        <v>0</v>
      </c>
    </row>
    <row r="11" spans="1:7">
      <c r="A11" t="s">
        <v>131</v>
      </c>
      <c r="B11" t="s">
        <v>133</v>
      </c>
    </row>
    <row r="12" spans="1:7">
      <c r="B12" s="2" t="s">
        <v>123</v>
      </c>
      <c r="C12" s="2" t="s">
        <v>124</v>
      </c>
      <c r="D12" s="2" t="s">
        <v>125</v>
      </c>
      <c r="E12" s="26" t="s">
        <v>126</v>
      </c>
      <c r="F12" s="2" t="s">
        <v>127</v>
      </c>
      <c r="G12" s="24" t="s">
        <v>128</v>
      </c>
    </row>
    <row r="13" spans="1:7">
      <c r="B13" s="23">
        <v>0.65277777777777779</v>
      </c>
      <c r="C13" s="2">
        <v>500</v>
      </c>
      <c r="D13" s="2">
        <v>4452</v>
      </c>
      <c r="E13" s="26">
        <v>0</v>
      </c>
      <c r="F13" s="2">
        <v>500</v>
      </c>
      <c r="G13" s="2">
        <v>0</v>
      </c>
    </row>
    <row r="15" spans="1:7">
      <c r="A15" t="s">
        <v>135</v>
      </c>
      <c r="B15" t="s">
        <v>134</v>
      </c>
    </row>
    <row r="16" spans="1:7">
      <c r="B16" s="2" t="s">
        <v>123</v>
      </c>
      <c r="C16" s="2" t="s">
        <v>124</v>
      </c>
      <c r="D16" s="2" t="s">
        <v>125</v>
      </c>
      <c r="E16" s="26" t="s">
        <v>126</v>
      </c>
      <c r="F16" s="2" t="s">
        <v>127</v>
      </c>
      <c r="G16" s="24" t="s">
        <v>128</v>
      </c>
    </row>
    <row r="17" spans="1:9">
      <c r="B17" s="23">
        <v>0.66041666666666665</v>
      </c>
      <c r="C17" s="27">
        <v>714</v>
      </c>
      <c r="D17" s="2">
        <v>6359</v>
      </c>
      <c r="E17" s="26">
        <v>0</v>
      </c>
      <c r="F17" s="27">
        <v>714</v>
      </c>
      <c r="G17" s="2">
        <v>0</v>
      </c>
      <c r="H17" t="s">
        <v>132</v>
      </c>
    </row>
    <row r="19" spans="1:9">
      <c r="A19" s="1" t="s">
        <v>136</v>
      </c>
      <c r="B19" s="1" t="s">
        <v>137</v>
      </c>
      <c r="C19" s="1"/>
      <c r="D19" s="1"/>
      <c r="E19" s="1"/>
      <c r="F19" s="1"/>
      <c r="G19" s="1"/>
    </row>
    <row r="20" spans="1:9">
      <c r="B20" s="2" t="s">
        <v>123</v>
      </c>
      <c r="C20" s="2" t="s">
        <v>124</v>
      </c>
      <c r="D20" s="2" t="s">
        <v>125</v>
      </c>
      <c r="E20" s="26" t="s">
        <v>126</v>
      </c>
      <c r="F20" s="2" t="s">
        <v>127</v>
      </c>
      <c r="G20" s="24" t="s">
        <v>128</v>
      </c>
    </row>
    <row r="21" spans="1:9">
      <c r="A21" s="1"/>
      <c r="B21" s="23">
        <v>0.67291666666666661</v>
      </c>
      <c r="C21" s="27">
        <v>492</v>
      </c>
      <c r="D21" s="2">
        <v>4344</v>
      </c>
      <c r="E21" s="26">
        <v>0</v>
      </c>
      <c r="F21" s="27">
        <v>492</v>
      </c>
      <c r="G21" s="2">
        <v>0</v>
      </c>
      <c r="H21" t="s">
        <v>132</v>
      </c>
    </row>
    <row r="23" spans="1:9">
      <c r="A23" s="1" t="s">
        <v>139</v>
      </c>
      <c r="B23" s="1" t="s">
        <v>138</v>
      </c>
      <c r="C23" s="1"/>
      <c r="D23" s="1"/>
      <c r="E23" s="1"/>
      <c r="F23" s="1"/>
      <c r="G23" s="1"/>
    </row>
    <row r="24" spans="1:9">
      <c r="B24" s="2" t="s">
        <v>123</v>
      </c>
      <c r="C24" s="2" t="s">
        <v>124</v>
      </c>
      <c r="D24" s="2" t="s">
        <v>125</v>
      </c>
      <c r="E24" s="26" t="s">
        <v>126</v>
      </c>
      <c r="F24" s="2" t="s">
        <v>127</v>
      </c>
      <c r="G24" s="24" t="s">
        <v>128</v>
      </c>
    </row>
    <row r="25" spans="1:9">
      <c r="B25" s="23">
        <v>0.67708333333333337</v>
      </c>
      <c r="C25" s="27">
        <v>489</v>
      </c>
      <c r="D25" s="2">
        <v>4304</v>
      </c>
      <c r="E25" s="2">
        <v>0</v>
      </c>
      <c r="F25" s="27">
        <v>489</v>
      </c>
      <c r="G25" s="2">
        <v>0</v>
      </c>
      <c r="H25" t="s">
        <v>132</v>
      </c>
    </row>
    <row r="26" spans="1:9">
      <c r="H26" s="1"/>
      <c r="I26" s="1"/>
    </row>
    <row r="27" spans="1:9">
      <c r="A27" s="1" t="s">
        <v>141</v>
      </c>
      <c r="B27" s="1" t="s">
        <v>140</v>
      </c>
      <c r="C27" s="1"/>
      <c r="D27" s="1"/>
      <c r="E27" s="1"/>
      <c r="F27" s="1"/>
    </row>
    <row r="28" spans="1:9">
      <c r="B28" s="2" t="s">
        <v>123</v>
      </c>
      <c r="C28" s="2" t="s">
        <v>124</v>
      </c>
      <c r="D28" s="2" t="s">
        <v>125</v>
      </c>
      <c r="E28" s="26" t="s">
        <v>126</v>
      </c>
      <c r="F28" s="2" t="s">
        <v>127</v>
      </c>
      <c r="G28" s="24" t="s">
        <v>128</v>
      </c>
    </row>
    <row r="29" spans="1:9">
      <c r="B29" s="23">
        <v>0.73055555555555562</v>
      </c>
      <c r="C29" s="27">
        <v>496</v>
      </c>
      <c r="D29" s="2">
        <v>4371</v>
      </c>
      <c r="E29" s="2">
        <v>0</v>
      </c>
      <c r="F29" s="27">
        <v>496</v>
      </c>
      <c r="G29" s="2">
        <v>0</v>
      </c>
      <c r="H29" t="s">
        <v>132</v>
      </c>
    </row>
    <row r="32" spans="1:9">
      <c r="B32" s="28" t="s">
        <v>144</v>
      </c>
      <c r="C32" t="s">
        <v>147</v>
      </c>
    </row>
    <row r="33" spans="2:3">
      <c r="B33" s="28" t="s">
        <v>145</v>
      </c>
      <c r="C33" t="s">
        <v>148</v>
      </c>
    </row>
    <row r="34" spans="2:3">
      <c r="B34" s="28" t="s">
        <v>189</v>
      </c>
      <c r="C34" t="s">
        <v>149</v>
      </c>
    </row>
    <row r="35" spans="2:3">
      <c r="C35" t="s">
        <v>150</v>
      </c>
    </row>
    <row r="36" spans="2:3">
      <c r="C36" t="s">
        <v>151</v>
      </c>
    </row>
    <row r="38" spans="2:3">
      <c r="B38" s="28"/>
      <c r="C38" s="22" t="s">
        <v>190</v>
      </c>
    </row>
    <row r="39" spans="2:3">
      <c r="C39" t="s">
        <v>146</v>
      </c>
    </row>
    <row r="40" spans="2:3">
      <c r="C40" t="s">
        <v>152</v>
      </c>
    </row>
    <row r="42" spans="2:3">
      <c r="B42" s="5"/>
      <c r="C42" t="s">
        <v>191</v>
      </c>
    </row>
    <row r="43" spans="2:3">
      <c r="B43" s="5"/>
      <c r="C43" t="s">
        <v>153</v>
      </c>
    </row>
    <row r="44" spans="2:3">
      <c r="C44" s="22" t="s">
        <v>154</v>
      </c>
    </row>
    <row r="51" spans="3:9">
      <c r="C51" s="22"/>
    </row>
    <row r="52" spans="3:9">
      <c r="C52" s="22"/>
    </row>
    <row r="53" spans="3:9">
      <c r="C53" s="22"/>
    </row>
    <row r="54" spans="3:9">
      <c r="C54" s="22"/>
    </row>
    <row r="55" spans="3:9">
      <c r="C55" s="22"/>
      <c r="H55" t="s">
        <v>155</v>
      </c>
    </row>
    <row r="56" spans="3:9">
      <c r="C56" s="22"/>
      <c r="H56" t="s">
        <v>142</v>
      </c>
      <c r="I56" t="s">
        <v>143</v>
      </c>
    </row>
    <row r="57" spans="3:9">
      <c r="C57" s="22"/>
    </row>
    <row r="58" spans="3:9">
      <c r="C58" s="22"/>
    </row>
    <row r="59" spans="3:9">
      <c r="C59" s="22"/>
    </row>
    <row r="60" spans="3:9">
      <c r="C60" s="22"/>
    </row>
    <row r="61" spans="3:9">
      <c r="C61" s="22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workbookViewId="0"/>
  </sheetViews>
  <sheetFormatPr defaultRowHeight="13.5"/>
  <cols>
    <col min="1" max="1" width="25.5" customWidth="1"/>
    <col min="2" max="2" width="26.125" customWidth="1"/>
    <col min="3" max="3" width="23.5" customWidth="1"/>
    <col min="4" max="4" width="18.625" customWidth="1"/>
    <col min="5" max="5" width="17.125" customWidth="1"/>
    <col min="6" max="6" width="18.875" customWidth="1"/>
    <col min="7" max="7" width="17" customWidth="1"/>
    <col min="8" max="8" width="20.625" customWidth="1"/>
    <col min="9" max="9" width="9" customWidth="1"/>
    <col min="13" max="13" width="12.125" customWidth="1"/>
    <col min="14" max="14" width="11" customWidth="1"/>
    <col min="16" max="16" width="12.375" customWidth="1"/>
    <col min="17" max="17" width="12.25" customWidth="1"/>
    <col min="18" max="18" width="11.875" customWidth="1"/>
  </cols>
  <sheetData>
    <row r="1" spans="1:17" s="6" customFormat="1">
      <c r="A1" s="34" t="s">
        <v>178</v>
      </c>
    </row>
    <row r="2" spans="1:17">
      <c r="A2" s="2"/>
      <c r="B2" s="39" t="s">
        <v>39</v>
      </c>
      <c r="C2" s="39"/>
      <c r="D2" s="38" t="s">
        <v>1</v>
      </c>
      <c r="E2" s="38"/>
      <c r="F2" s="38"/>
      <c r="G2" s="38"/>
      <c r="H2" s="38"/>
    </row>
    <row r="3" spans="1:17" ht="27" customHeight="1">
      <c r="A3" s="2"/>
      <c r="B3" s="2" t="s">
        <v>92</v>
      </c>
      <c r="C3" s="2" t="s">
        <v>93</v>
      </c>
      <c r="D3" s="2" t="s">
        <v>87</v>
      </c>
      <c r="E3" s="2" t="s">
        <v>89</v>
      </c>
      <c r="F3" s="2" t="s">
        <v>88</v>
      </c>
      <c r="G3" s="8" t="s">
        <v>90</v>
      </c>
      <c r="H3" s="8" t="s">
        <v>91</v>
      </c>
      <c r="K3" s="1"/>
      <c r="L3" s="1"/>
      <c r="M3" s="1"/>
      <c r="N3" s="1"/>
      <c r="O3" s="1"/>
      <c r="P3" s="1"/>
      <c r="Q3" s="1"/>
    </row>
    <row r="4" spans="1:17">
      <c r="A4" s="2" t="s">
        <v>86</v>
      </c>
      <c r="B4" s="2" t="s">
        <v>75</v>
      </c>
      <c r="C4" s="2" t="s">
        <v>94</v>
      </c>
      <c r="D4" s="2"/>
      <c r="E4" s="2"/>
      <c r="F4" s="2"/>
      <c r="G4" s="2"/>
      <c r="H4" s="2"/>
      <c r="K4" s="1"/>
      <c r="L4" s="1"/>
      <c r="M4" s="1"/>
      <c r="N4" s="1"/>
      <c r="O4" s="1"/>
      <c r="P4" s="1"/>
      <c r="Q4" s="1"/>
    </row>
    <row r="5" spans="1:17">
      <c r="A5" s="2" t="s">
        <v>76</v>
      </c>
      <c r="B5" s="2" t="s">
        <v>77</v>
      </c>
      <c r="C5" s="2" t="s">
        <v>77</v>
      </c>
      <c r="D5" s="2"/>
      <c r="E5" s="2"/>
      <c r="F5" s="2"/>
      <c r="G5" s="2"/>
      <c r="H5" s="2"/>
      <c r="K5" s="1"/>
      <c r="L5" s="1"/>
      <c r="M5" s="1"/>
      <c r="N5" s="1"/>
      <c r="O5" s="1"/>
      <c r="P5" s="1"/>
      <c r="Q5" s="1"/>
    </row>
    <row r="6" spans="1:17">
      <c r="A6" s="2" t="s">
        <v>78</v>
      </c>
      <c r="B6" s="2" t="s">
        <v>79</v>
      </c>
      <c r="C6" s="2" t="s">
        <v>95</v>
      </c>
      <c r="D6" s="2" t="s">
        <v>113</v>
      </c>
      <c r="E6" s="2" t="s">
        <v>114</v>
      </c>
      <c r="F6" s="2" t="s">
        <v>115</v>
      </c>
      <c r="G6" s="2" t="s">
        <v>116</v>
      </c>
      <c r="H6" t="s">
        <v>115</v>
      </c>
      <c r="K6" s="1"/>
      <c r="L6" s="1"/>
      <c r="M6" s="1"/>
      <c r="N6" s="1"/>
      <c r="O6" s="1"/>
      <c r="P6" s="1"/>
      <c r="Q6" s="1"/>
    </row>
    <row r="7" spans="1:17">
      <c r="A7" s="2" t="s">
        <v>0</v>
      </c>
      <c r="B7" s="2" t="s">
        <v>80</v>
      </c>
      <c r="C7" s="2" t="s">
        <v>80</v>
      </c>
      <c r="D7" s="2" t="s">
        <v>98</v>
      </c>
      <c r="E7" s="2" t="s">
        <v>80</v>
      </c>
      <c r="F7" s="2" t="s">
        <v>80</v>
      </c>
      <c r="G7" s="2" t="s">
        <v>80</v>
      </c>
      <c r="H7" s="2" t="s">
        <v>80</v>
      </c>
      <c r="K7" s="1"/>
      <c r="L7" s="1"/>
      <c r="M7" s="1"/>
      <c r="N7" s="1"/>
      <c r="O7" s="1"/>
      <c r="P7" s="1"/>
      <c r="Q7" s="1"/>
    </row>
    <row r="8" spans="1:17" ht="27.75" customHeight="1">
      <c r="A8" s="2" t="s">
        <v>81</v>
      </c>
      <c r="B8" s="8" t="s">
        <v>105</v>
      </c>
      <c r="C8" s="8" t="s">
        <v>103</v>
      </c>
      <c r="D8" s="8" t="s">
        <v>106</v>
      </c>
      <c r="E8" s="8" t="s">
        <v>107</v>
      </c>
      <c r="F8" s="8" t="s">
        <v>108</v>
      </c>
      <c r="G8" s="8" t="s">
        <v>109</v>
      </c>
      <c r="H8" s="8" t="s">
        <v>110</v>
      </c>
      <c r="K8" s="1"/>
      <c r="L8" s="1"/>
      <c r="M8" s="1"/>
      <c r="N8" s="1"/>
      <c r="O8" s="1"/>
      <c r="P8" s="1"/>
      <c r="Q8" s="1"/>
    </row>
    <row r="9" spans="1:17">
      <c r="A9" s="2" t="s">
        <v>82</v>
      </c>
      <c r="B9" s="2" t="s">
        <v>83</v>
      </c>
      <c r="C9" s="2" t="s">
        <v>96</v>
      </c>
      <c r="D9" s="2" t="s">
        <v>99</v>
      </c>
      <c r="E9" s="2" t="s">
        <v>100</v>
      </c>
      <c r="F9" s="2" t="s">
        <v>101</v>
      </c>
      <c r="G9" s="2" t="s">
        <v>99</v>
      </c>
      <c r="H9" s="2" t="s">
        <v>102</v>
      </c>
      <c r="K9" s="1"/>
      <c r="L9" s="1"/>
      <c r="M9" s="1"/>
      <c r="N9" s="1"/>
      <c r="O9" s="1"/>
      <c r="P9" s="1"/>
      <c r="Q9" s="1"/>
    </row>
    <row r="10" spans="1:17">
      <c r="A10" s="2"/>
      <c r="B10" s="2" t="s">
        <v>97</v>
      </c>
      <c r="C10" s="2" t="s">
        <v>97</v>
      </c>
      <c r="D10" s="2"/>
      <c r="E10" s="2"/>
      <c r="F10" s="2"/>
      <c r="G10" s="2"/>
      <c r="H10" s="2"/>
      <c r="K10" s="1"/>
      <c r="L10" s="1"/>
      <c r="M10" s="1"/>
      <c r="N10" s="1"/>
      <c r="O10" s="1"/>
      <c r="P10" s="1"/>
      <c r="Q10" s="1"/>
    </row>
    <row r="11" spans="1:17">
      <c r="A11" s="2" t="s">
        <v>84</v>
      </c>
      <c r="B11" s="2" t="s">
        <v>85</v>
      </c>
      <c r="C11" s="2" t="s">
        <v>85</v>
      </c>
      <c r="D11" s="2"/>
      <c r="E11" s="2"/>
      <c r="F11" s="2"/>
      <c r="G11" s="2"/>
      <c r="H11" s="2"/>
      <c r="K11" s="1"/>
      <c r="L11" s="1"/>
      <c r="M11" s="1"/>
      <c r="N11" s="1"/>
      <c r="O11" s="1"/>
      <c r="P11" s="1"/>
      <c r="Q11" s="1"/>
    </row>
    <row r="12" spans="1:17">
      <c r="A12" s="2" t="s">
        <v>55</v>
      </c>
      <c r="B12" s="2">
        <v>9870</v>
      </c>
      <c r="C12" s="2">
        <v>39690</v>
      </c>
      <c r="D12" s="21">
        <f>0.085*90*24*31</f>
        <v>5691.6</v>
      </c>
      <c r="E12" s="21">
        <f>0.34*90*24*31</f>
        <v>22766.400000000001</v>
      </c>
      <c r="F12" s="21">
        <f>0.68*90*24*31</f>
        <v>45532.800000000003</v>
      </c>
      <c r="G12" s="21">
        <f>0.17*90*24*31</f>
        <v>11383.2</v>
      </c>
      <c r="H12" s="21">
        <f>0.68*90*24*31</f>
        <v>45532.800000000003</v>
      </c>
      <c r="K12" s="1"/>
      <c r="L12" s="1"/>
      <c r="M12" s="1"/>
      <c r="N12" s="1"/>
      <c r="O12" s="1"/>
      <c r="P12" s="1"/>
      <c r="Q12" s="1"/>
    </row>
    <row r="13" spans="1:17">
      <c r="A13" s="2" t="s">
        <v>157</v>
      </c>
      <c r="B13" s="16" t="s">
        <v>156</v>
      </c>
      <c r="C13" s="2"/>
      <c r="D13" s="21"/>
      <c r="E13" s="21"/>
      <c r="F13" s="21"/>
      <c r="G13" s="21"/>
      <c r="H13" s="21"/>
      <c r="K13" s="1"/>
      <c r="L13" s="1"/>
      <c r="M13" s="1"/>
      <c r="N13" s="1"/>
      <c r="O13" s="1"/>
      <c r="P13" s="1"/>
      <c r="Q13" s="1"/>
    </row>
    <row r="14" spans="1:17">
      <c r="A14" s="1"/>
      <c r="B14" s="3"/>
      <c r="C14" s="1"/>
      <c r="D14" s="30"/>
      <c r="E14" s="30"/>
      <c r="F14" s="30"/>
      <c r="G14" s="30"/>
      <c r="H14" s="30"/>
    </row>
    <row r="15" spans="1:17">
      <c r="D15" t="s">
        <v>117</v>
      </c>
      <c r="E15" t="s">
        <v>119</v>
      </c>
      <c r="F15" t="s">
        <v>120</v>
      </c>
      <c r="G15" t="s">
        <v>121</v>
      </c>
      <c r="H15" t="s">
        <v>120</v>
      </c>
    </row>
    <row r="16" spans="1:17">
      <c r="D16" t="s">
        <v>118</v>
      </c>
    </row>
    <row r="17" spans="1:17">
      <c r="D17" s="4" t="s">
        <v>112</v>
      </c>
    </row>
    <row r="19" spans="1:17">
      <c r="D19" t="s">
        <v>104</v>
      </c>
    </row>
    <row r="20" spans="1:17">
      <c r="D20" s="4" t="s">
        <v>111</v>
      </c>
    </row>
    <row r="21" spans="1:17">
      <c r="D21" t="s">
        <v>122</v>
      </c>
    </row>
    <row r="23" spans="1:17" s="6" customFormat="1">
      <c r="A23" s="34" t="s">
        <v>180</v>
      </c>
    </row>
    <row r="24" spans="1:17" ht="14.25" thickBot="1"/>
    <row r="25" spans="1:17">
      <c r="A25" s="10" t="s">
        <v>47</v>
      </c>
      <c r="B25" s="11" t="s">
        <v>48</v>
      </c>
      <c r="C25" s="12" t="s">
        <v>35</v>
      </c>
    </row>
    <row r="26" spans="1:17" ht="14.25" thickBot="1">
      <c r="A26" s="13" t="s">
        <v>3</v>
      </c>
      <c r="B26" s="14" t="s">
        <v>2</v>
      </c>
      <c r="C26" s="15" t="s">
        <v>4</v>
      </c>
    </row>
    <row r="27" spans="1:17">
      <c r="A27" t="s">
        <v>49</v>
      </c>
    </row>
    <row r="28" spans="1:17">
      <c r="Q28" s="19"/>
    </row>
    <row r="29" spans="1:17">
      <c r="A29" s="5" t="s">
        <v>181</v>
      </c>
      <c r="G29" s="37" t="s">
        <v>39</v>
      </c>
      <c r="H29" s="37" t="s">
        <v>40</v>
      </c>
      <c r="I29" s="37" t="s">
        <v>42</v>
      </c>
      <c r="K29" s="35" t="s">
        <v>182</v>
      </c>
      <c r="L29" s="36" t="s">
        <v>183</v>
      </c>
      <c r="M29" s="35" t="s">
        <v>64</v>
      </c>
    </row>
    <row r="30" spans="1:17" ht="40.5">
      <c r="A30" s="2"/>
      <c r="B30" s="8" t="s">
        <v>34</v>
      </c>
      <c r="C30" s="8" t="s">
        <v>33</v>
      </c>
      <c r="D30" s="2" t="s">
        <v>32</v>
      </c>
      <c r="E30" s="2" t="s">
        <v>36</v>
      </c>
      <c r="G30" s="16" t="s">
        <v>45</v>
      </c>
      <c r="H30" s="16" t="s">
        <v>46</v>
      </c>
      <c r="I30" s="20" t="s">
        <v>70</v>
      </c>
      <c r="K30" s="16" t="s">
        <v>45</v>
      </c>
      <c r="L30" s="16" t="s">
        <v>46</v>
      </c>
      <c r="M30" s="20" t="s">
        <v>72</v>
      </c>
    </row>
    <row r="31" spans="1:17">
      <c r="A31" s="2" t="s">
        <v>7</v>
      </c>
      <c r="B31" s="2" t="s">
        <v>8</v>
      </c>
      <c r="C31" s="2">
        <v>3</v>
      </c>
      <c r="D31" s="2">
        <f t="shared" ref="D31:D45" si="0">C31*5</f>
        <v>15</v>
      </c>
      <c r="E31" s="2">
        <f t="shared" ref="E31:E45" si="1">D31*128</f>
        <v>1920</v>
      </c>
      <c r="G31" s="16" t="s">
        <v>41</v>
      </c>
      <c r="H31" s="16" t="s">
        <v>58</v>
      </c>
      <c r="I31" s="16"/>
      <c r="K31" s="16" t="s">
        <v>41</v>
      </c>
      <c r="L31" s="16" t="s">
        <v>58</v>
      </c>
      <c r="M31" s="16"/>
    </row>
    <row r="32" spans="1:17">
      <c r="A32" s="2" t="s">
        <v>9</v>
      </c>
      <c r="B32" s="2" t="s">
        <v>10</v>
      </c>
      <c r="C32" s="2">
        <v>3</v>
      </c>
      <c r="D32" s="2">
        <f t="shared" si="0"/>
        <v>15</v>
      </c>
      <c r="E32" s="2">
        <f t="shared" si="1"/>
        <v>1920</v>
      </c>
      <c r="G32" s="16" t="s">
        <v>43</v>
      </c>
      <c r="H32" s="16" t="s">
        <v>59</v>
      </c>
      <c r="I32" s="16"/>
      <c r="K32" s="16" t="s">
        <v>43</v>
      </c>
      <c r="L32" s="16" t="s">
        <v>59</v>
      </c>
      <c r="M32" s="16"/>
    </row>
    <row r="33" spans="1:13">
      <c r="A33" s="2" t="s">
        <v>11</v>
      </c>
      <c r="B33" s="2" t="s">
        <v>10</v>
      </c>
      <c r="C33" s="2">
        <v>5</v>
      </c>
      <c r="D33" s="2">
        <f t="shared" si="0"/>
        <v>25</v>
      </c>
      <c r="E33" s="2">
        <f t="shared" si="1"/>
        <v>3200</v>
      </c>
      <c r="G33" s="16" t="s">
        <v>60</v>
      </c>
      <c r="H33" s="16" t="s">
        <v>44</v>
      </c>
      <c r="I33" s="16">
        <v>157</v>
      </c>
      <c r="K33" s="16" t="s">
        <v>60</v>
      </c>
      <c r="L33" s="16" t="s">
        <v>44</v>
      </c>
      <c r="M33" s="2" t="s">
        <v>65</v>
      </c>
    </row>
    <row r="34" spans="1:13">
      <c r="A34" s="2" t="s">
        <v>12</v>
      </c>
      <c r="B34" s="2" t="s">
        <v>13</v>
      </c>
      <c r="C34" s="2">
        <v>13</v>
      </c>
      <c r="D34" s="2">
        <f t="shared" si="0"/>
        <v>65</v>
      </c>
      <c r="E34" s="2">
        <f t="shared" si="1"/>
        <v>8320</v>
      </c>
      <c r="G34" s="16" t="s">
        <v>50</v>
      </c>
      <c r="H34" s="16" t="s">
        <v>51</v>
      </c>
      <c r="I34" s="16">
        <v>1570</v>
      </c>
      <c r="K34" s="16" t="s">
        <v>50</v>
      </c>
      <c r="L34" s="16" t="s">
        <v>51</v>
      </c>
      <c r="M34" s="2" t="s">
        <v>66</v>
      </c>
    </row>
    <row r="35" spans="1:13">
      <c r="A35" s="2" t="s">
        <v>14</v>
      </c>
      <c r="B35" s="2" t="s">
        <v>15</v>
      </c>
      <c r="C35" s="2">
        <v>34</v>
      </c>
      <c r="D35" s="2">
        <f t="shared" si="0"/>
        <v>170</v>
      </c>
      <c r="E35" s="2">
        <f t="shared" si="1"/>
        <v>21760</v>
      </c>
      <c r="G35" s="16" t="s">
        <v>52</v>
      </c>
      <c r="H35" s="16" t="s">
        <v>54</v>
      </c>
      <c r="I35" s="17" t="s">
        <v>62</v>
      </c>
      <c r="K35" s="16" t="s">
        <v>52</v>
      </c>
      <c r="L35" s="16" t="s">
        <v>54</v>
      </c>
      <c r="M35" s="2" t="s">
        <v>67</v>
      </c>
    </row>
    <row r="36" spans="1:13">
      <c r="A36" s="2" t="s">
        <v>16</v>
      </c>
      <c r="B36" s="2" t="s">
        <v>17</v>
      </c>
      <c r="C36" s="2">
        <v>54</v>
      </c>
      <c r="D36" s="2">
        <f t="shared" si="0"/>
        <v>270</v>
      </c>
      <c r="E36" s="2">
        <f t="shared" si="1"/>
        <v>34560</v>
      </c>
      <c r="G36" s="16" t="s">
        <v>53</v>
      </c>
      <c r="H36" s="16" t="s">
        <v>56</v>
      </c>
      <c r="I36" s="17" t="s">
        <v>57</v>
      </c>
      <c r="K36" s="16" t="s">
        <v>53</v>
      </c>
      <c r="L36" s="16" t="s">
        <v>56</v>
      </c>
      <c r="M36" s="2" t="s">
        <v>68</v>
      </c>
    </row>
    <row r="37" spans="1:13">
      <c r="A37" s="2" t="s">
        <v>18</v>
      </c>
      <c r="B37" s="2" t="s">
        <v>15</v>
      </c>
      <c r="C37" s="2">
        <v>34</v>
      </c>
      <c r="D37" s="2">
        <f t="shared" si="0"/>
        <v>170</v>
      </c>
      <c r="E37" s="2">
        <f t="shared" si="1"/>
        <v>21760</v>
      </c>
      <c r="G37" s="16" t="s">
        <v>185</v>
      </c>
      <c r="H37" s="16" t="s">
        <v>63</v>
      </c>
      <c r="I37" s="18" t="s">
        <v>61</v>
      </c>
      <c r="K37" s="16" t="s">
        <v>185</v>
      </c>
      <c r="L37" s="16" t="s">
        <v>63</v>
      </c>
      <c r="M37" s="2" t="s">
        <v>69</v>
      </c>
    </row>
    <row r="38" spans="1:13">
      <c r="A38" s="2" t="s">
        <v>19</v>
      </c>
      <c r="B38" s="2" t="s">
        <v>20</v>
      </c>
      <c r="C38" s="2">
        <v>282</v>
      </c>
      <c r="D38" s="2">
        <f t="shared" si="0"/>
        <v>1410</v>
      </c>
      <c r="E38" s="2">
        <f t="shared" si="1"/>
        <v>180480</v>
      </c>
      <c r="H38" s="3" t="s">
        <v>179</v>
      </c>
      <c r="K38" s="3"/>
      <c r="L38" s="3"/>
      <c r="M38" s="1"/>
    </row>
    <row r="39" spans="1:13">
      <c r="A39" s="2" t="s">
        <v>21</v>
      </c>
      <c r="B39" s="2" t="s">
        <v>22</v>
      </c>
      <c r="C39" s="9">
        <v>1358</v>
      </c>
      <c r="D39" s="2">
        <f t="shared" si="0"/>
        <v>6790</v>
      </c>
      <c r="E39" s="2">
        <f t="shared" si="1"/>
        <v>869120</v>
      </c>
      <c r="G39" t="s">
        <v>71</v>
      </c>
      <c r="M39" s="3" t="s">
        <v>73</v>
      </c>
    </row>
    <row r="40" spans="1:13">
      <c r="A40" s="2" t="s">
        <v>23</v>
      </c>
      <c r="B40" s="2" t="s">
        <v>24</v>
      </c>
      <c r="C40" s="9">
        <v>5609</v>
      </c>
      <c r="D40" s="2">
        <f t="shared" si="0"/>
        <v>28045</v>
      </c>
      <c r="E40" s="2">
        <f t="shared" si="1"/>
        <v>3589760</v>
      </c>
      <c r="K40" t="s">
        <v>74</v>
      </c>
    </row>
    <row r="41" spans="1:13">
      <c r="A41" s="2" t="s">
        <v>37</v>
      </c>
      <c r="B41" s="2" t="s">
        <v>25</v>
      </c>
      <c r="C41" s="2">
        <v>24</v>
      </c>
      <c r="D41" s="2">
        <f t="shared" si="0"/>
        <v>120</v>
      </c>
      <c r="E41" s="2">
        <f t="shared" si="1"/>
        <v>15360</v>
      </c>
    </row>
    <row r="42" spans="1:13">
      <c r="A42" s="2" t="s">
        <v>26</v>
      </c>
      <c r="B42" s="2" t="s">
        <v>27</v>
      </c>
      <c r="C42" s="2">
        <v>19</v>
      </c>
      <c r="D42" s="2">
        <f t="shared" si="0"/>
        <v>95</v>
      </c>
      <c r="E42" s="2">
        <f t="shared" si="1"/>
        <v>12160</v>
      </c>
      <c r="G42" s="1"/>
      <c r="H42" s="1"/>
      <c r="I42" s="1"/>
      <c r="J42" s="1"/>
    </row>
    <row r="43" spans="1:13">
      <c r="A43" s="2" t="s">
        <v>28</v>
      </c>
      <c r="B43" s="2" t="s">
        <v>10</v>
      </c>
      <c r="C43" s="2">
        <v>5</v>
      </c>
      <c r="D43" s="2">
        <f t="shared" si="0"/>
        <v>25</v>
      </c>
      <c r="E43" s="2">
        <f t="shared" si="1"/>
        <v>3200</v>
      </c>
      <c r="G43" s="1"/>
      <c r="H43" s="1"/>
      <c r="I43" s="1"/>
      <c r="J43" s="1"/>
    </row>
    <row r="44" spans="1:13" ht="33" customHeight="1">
      <c r="A44" s="8" t="s">
        <v>38</v>
      </c>
      <c r="B44" s="2" t="s">
        <v>29</v>
      </c>
      <c r="C44" s="2">
        <v>21</v>
      </c>
      <c r="D44" s="2">
        <f t="shared" si="0"/>
        <v>105</v>
      </c>
      <c r="E44" s="2">
        <f>D44*128</f>
        <v>13440</v>
      </c>
      <c r="G44" s="1"/>
      <c r="H44" s="1"/>
      <c r="I44" s="1"/>
      <c r="J44" s="1"/>
    </row>
    <row r="45" spans="1:13" ht="47.25" customHeight="1">
      <c r="A45" s="8" t="s">
        <v>31</v>
      </c>
      <c r="B45" s="2" t="s">
        <v>30</v>
      </c>
      <c r="C45" s="2">
        <v>149</v>
      </c>
      <c r="D45" s="2">
        <f t="shared" si="0"/>
        <v>745</v>
      </c>
      <c r="E45" s="2">
        <f t="shared" si="1"/>
        <v>95360</v>
      </c>
      <c r="G45" s="1"/>
      <c r="H45" s="1"/>
      <c r="I45" s="1"/>
      <c r="J45" s="1"/>
    </row>
    <row r="47" spans="1:13">
      <c r="A47" t="s">
        <v>5</v>
      </c>
    </row>
    <row r="48" spans="1:13">
      <c r="A48" t="s">
        <v>6</v>
      </c>
    </row>
    <row r="49" spans="4:5">
      <c r="D49">
        <f>13440*30*10</f>
        <v>4032000</v>
      </c>
    </row>
    <row r="50" spans="4:5">
      <c r="D50" t="s">
        <v>184</v>
      </c>
      <c r="E50" s="1"/>
    </row>
  </sheetData>
  <mergeCells count="2">
    <mergeCell ref="D2:H2"/>
    <mergeCell ref="B2:C2"/>
  </mergeCells>
  <phoneticPr fontId="1"/>
  <hyperlinks>
    <hyperlink ref="D20" r:id="rId1"/>
    <hyperlink ref="D17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キャリア別デバッグ</vt:lpstr>
      <vt:lpstr>メールサーバー</vt:lpstr>
      <vt:lpstr>ストレージ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Takeru</dc:creator>
  <cp:lastModifiedBy>池本武</cp:lastModifiedBy>
  <dcterms:created xsi:type="dcterms:W3CDTF">2010-02-09T10:08:01Z</dcterms:created>
  <dcterms:modified xsi:type="dcterms:W3CDTF">2012-08-16T06:24:34Z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